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2026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7" l="1"/>
  <c r="H52" i="7"/>
  <c r="H50" i="7" s="1"/>
  <c r="H69" i="7" s="1"/>
  <c r="I52" i="7"/>
  <c r="I78" i="7" s="1"/>
  <c r="I77" i="7" s="1"/>
  <c r="J78" i="7"/>
  <c r="J77" i="7" s="1"/>
  <c r="G52" i="7"/>
  <c r="G50" i="7" s="1"/>
  <c r="G69" i="7" s="1"/>
  <c r="F45" i="7"/>
  <c r="F44" i="7" s="1"/>
  <c r="F46" i="7" s="1"/>
  <c r="F81" i="7"/>
  <c r="H78" i="7"/>
  <c r="H77" i="7" s="1"/>
  <c r="J76" i="7"/>
  <c r="J75" i="7" s="1"/>
  <c r="I76" i="7"/>
  <c r="I75" i="7" s="1"/>
  <c r="H76" i="7"/>
  <c r="H75" i="7" s="1"/>
  <c r="G75" i="7"/>
  <c r="J71" i="7"/>
  <c r="I71" i="7"/>
  <c r="H71" i="7"/>
  <c r="G71" i="7"/>
  <c r="F71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E53" i="7"/>
  <c r="E54" i="7" s="1"/>
  <c r="E55" i="7" s="1"/>
  <c r="E56" i="7" s="1"/>
  <c r="E57" i="7" s="1"/>
  <c r="E58" i="7" s="1"/>
  <c r="E59" i="7" s="1"/>
  <c r="E60" i="7" s="1"/>
  <c r="E61" i="7" s="1"/>
  <c r="E62" i="7" s="1"/>
  <c r="E63" i="7" s="1"/>
  <c r="E64" i="7" s="1"/>
  <c r="E65" i="7" s="1"/>
  <c r="E66" i="7" s="1"/>
  <c r="E67" i="7" s="1"/>
  <c r="E68" i="7" s="1"/>
  <c r="E52" i="7"/>
  <c r="F51" i="7"/>
  <c r="J50" i="7"/>
  <c r="J69" i="7" s="1"/>
  <c r="I50" i="7"/>
  <c r="F49" i="7"/>
  <c r="H44" i="7"/>
  <c r="H46" i="7" s="1"/>
  <c r="J44" i="7"/>
  <c r="I44" i="7"/>
  <c r="I46" i="7" s="1"/>
  <c r="G44" i="7"/>
  <c r="J42" i="7"/>
  <c r="J46" i="7" s="1"/>
  <c r="I42" i="7"/>
  <c r="H42" i="7"/>
  <c r="G42" i="7"/>
  <c r="F42" i="7"/>
  <c r="F52" i="7" l="1"/>
  <c r="G78" i="7"/>
  <c r="G77" i="7" s="1"/>
  <c r="G79" i="7" s="1"/>
  <c r="F76" i="7"/>
  <c r="F75" i="7" s="1"/>
  <c r="H79" i="7"/>
  <c r="F50" i="7"/>
  <c r="G46" i="7"/>
  <c r="I79" i="7"/>
  <c r="J79" i="7"/>
  <c r="I69" i="7"/>
  <c r="F69" i="7" s="1"/>
  <c r="F78" i="7" l="1"/>
  <c r="F77" i="7" s="1"/>
  <c r="F79" i="7" s="1"/>
</calcChain>
</file>

<file path=xl/sharedStrings.xml><?xml version="1.0" encoding="utf-8"?>
<sst xmlns="http://schemas.openxmlformats.org/spreadsheetml/2006/main" count="103" uniqueCount="100">
  <si>
    <t>Найменування показника</t>
  </si>
  <si>
    <t>Код рядка</t>
  </si>
  <si>
    <t>Плановий рік (усього)</t>
  </si>
  <si>
    <t>I</t>
  </si>
  <si>
    <t>II</t>
  </si>
  <si>
    <t>III</t>
  </si>
  <si>
    <t>IV</t>
  </si>
  <si>
    <t>У тому числі за квартали</t>
  </si>
  <si>
    <t>тис. грн.</t>
  </si>
  <si>
    <t>І. Формування фінансових результатів</t>
  </si>
  <si>
    <t>ДОХОДИ</t>
  </si>
  <si>
    <t>Дохід (виручка) від реалізації продукції (товарів, робіт, послуг) зокрема:</t>
  </si>
  <si>
    <t>надання платних послуг за підвіз води</t>
  </si>
  <si>
    <t>Інші доходи, у тому числі:</t>
  </si>
  <si>
    <t>ВИТРАТИ</t>
  </si>
  <si>
    <t>Видатки на відрядження</t>
  </si>
  <si>
    <t>Витрати на паливо</t>
  </si>
  <si>
    <t>Витрати на заробітну плату</t>
  </si>
  <si>
    <t>Витрати на нарахування на заробітну плату</t>
  </si>
  <si>
    <t>Витрати на предмети, матеріали, обладнання та інвентар</t>
  </si>
  <si>
    <t>Витрати на придбання медикаментів</t>
  </si>
  <si>
    <t>Витрати на оплату послуг (крім комунальних)</t>
  </si>
  <si>
    <t>Витрати на електроенергію</t>
  </si>
  <si>
    <t>Витрати на оплату за вивезення ТПВ</t>
  </si>
  <si>
    <t>Витрати на консалтингові послуги</t>
  </si>
  <si>
    <t>Витрати на страхові послуги</t>
  </si>
  <si>
    <t>Консультаційні та інформаційні послуги</t>
  </si>
  <si>
    <t>Банківські послуги</t>
  </si>
  <si>
    <t>Обслуговування офісної техніки</t>
  </si>
  <si>
    <t>Витрати на підвищення кваліфікації та перепідготовку кадрів</t>
  </si>
  <si>
    <t>Витрати на зв'язок</t>
  </si>
  <si>
    <t>Періодичні видання</t>
  </si>
  <si>
    <t>Канцтовари</t>
  </si>
  <si>
    <t>Разом (сума рядків 1100+1200)</t>
  </si>
  <si>
    <t>Собівартість реалізованої продукції (товарів, робіт, послуг)</t>
  </si>
  <si>
    <t>Інші витрати операційної діяльності</t>
  </si>
  <si>
    <t>Разом (сума рядків 1400+1500)</t>
  </si>
  <si>
    <t>Капітальне будівництво</t>
  </si>
  <si>
    <t>Придбання (виготовлення) основних засобів</t>
  </si>
  <si>
    <t>Модернізація, модифікація (добудова, дообладнання, реконструкція) основних засобів</t>
  </si>
  <si>
    <t>Капітальний ремонт</t>
  </si>
  <si>
    <t>Капітальні інвестиції, у тому числі:</t>
  </si>
  <si>
    <t>ІІ. Розрахунки з бюджетом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</si>
  <si>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</si>
  <si>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</si>
  <si>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</si>
  <si>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Сплата податків та зборів до місцевих бюджетів (податкові платежі)</t>
  </si>
  <si>
    <t>Сплата податків та зборів до Державного бюджету України (податкові платежі), усього, у тому числі:</t>
  </si>
  <si>
    <t>податок на доходи фізичних осіб</t>
  </si>
  <si>
    <t>Інші податки, збори та платежі на користь держави, усього, у тому числі:</t>
  </si>
  <si>
    <t>єдиний внесок на загольнообов'язкове державне соціальне страхування</t>
  </si>
  <si>
    <t>Усього виплат на користь держави</t>
  </si>
  <si>
    <t>ІІІ. Інвестиційна діяльність</t>
  </si>
  <si>
    <t>ІV. Звіт про фінансовий стан</t>
  </si>
  <si>
    <t>Вартість основних засобів на 01.01. відповідного року</t>
  </si>
  <si>
    <t>Амортизація на 01.01. відповідного року</t>
  </si>
  <si>
    <t>V. Додаткова інформація</t>
  </si>
  <si>
    <t>Штатна чисельність працівників</t>
  </si>
  <si>
    <t>Мирослав ІВАСИШИН</t>
  </si>
  <si>
    <t>Галина ВЕРБІЦЬКА</t>
  </si>
  <si>
    <t>Начальник</t>
  </si>
  <si>
    <t>Головний бухгалтер</t>
  </si>
  <si>
    <t>_______________________</t>
  </si>
  <si>
    <t>Попередній</t>
  </si>
  <si>
    <t>Уточнений</t>
  </si>
  <si>
    <t>Зміни</t>
  </si>
  <si>
    <t>Зробити позначку "Х"</t>
  </si>
  <si>
    <t>Х</t>
  </si>
  <si>
    <t>Підприємство</t>
  </si>
  <si>
    <t>Організаційно-правова форма</t>
  </si>
  <si>
    <t>Територія</t>
  </si>
  <si>
    <t>Вид економічної діяльності</t>
  </si>
  <si>
    <t>Одиниця виміру, грн.</t>
  </si>
  <si>
    <t>Форма власності</t>
  </si>
  <si>
    <t>Місцезнаходження</t>
  </si>
  <si>
    <t>Телефон</t>
  </si>
  <si>
    <t>за ЄДРПОУ</t>
  </si>
  <si>
    <t>Комунальне підприємство "Пожежна дружина в с. Поляниця"</t>
  </si>
  <si>
    <t>Комунальна організація (установа, заклад)</t>
  </si>
  <si>
    <t>Поляницька територіальна громада</t>
  </si>
  <si>
    <t>за КОПФГ</t>
  </si>
  <si>
    <t>за КОАТУУ</t>
  </si>
  <si>
    <t>за КВЕД</t>
  </si>
  <si>
    <t>Комунальна</t>
  </si>
  <si>
    <t>78593, Івано-Франківська обл., Надвірнянський район, с. Поляниця, уч. Центр, 3</t>
  </si>
  <si>
    <t>097 434 14 37</t>
  </si>
  <si>
    <t>Коди</t>
  </si>
  <si>
    <t>Проєкт</t>
  </si>
  <si>
    <t>субсидії та поточні трасферти підприємствам (установам, організаціям)</t>
  </si>
  <si>
    <t>до рішення</t>
  </si>
  <si>
    <t>ЗАТВЕРДЖЕНО</t>
  </si>
  <si>
    <t>ПОГОДЖЕНО</t>
  </si>
  <si>
    <t>Поляницький сільський голова</t>
  </si>
  <si>
    <t xml:space="preserve">Начальниця Фінансового відділу Поляницької сільської ради </t>
  </si>
  <si>
    <t>____________________ Микола ПОЛЯК</t>
  </si>
  <si>
    <t>Надвірнянського району Івано-Франківської області</t>
  </si>
  <si>
    <t>________________ Ганна БОЙЧУК</t>
  </si>
  <si>
    <t>Додаток №2</t>
  </si>
  <si>
    <t>№_________________ від _________________</t>
  </si>
  <si>
    <r>
      <t xml:space="preserve">ФІНАНСОВИЙ ПЛАН ПІДПРИЄМСТВА НА </t>
    </r>
    <r>
      <rPr>
        <b/>
        <u/>
        <sz val="12"/>
        <color theme="1"/>
        <rFont val="Times New Roman"/>
        <family val="1"/>
        <charset val="204"/>
      </rPr>
      <t>2026</t>
    </r>
    <r>
      <rPr>
        <b/>
        <sz val="12"/>
        <color theme="1"/>
        <rFont val="Times New Roman"/>
        <family val="1"/>
        <charset val="204"/>
      </rPr>
      <t xml:space="preserve">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</si>
</sst>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wrapText="1"/>
    </xf>
    <xf numFmtId="0" fontId="1" fillId="0" borderId="16" xfId="0" applyFont="1" applyBorder="1"/>
    <xf numFmtId="2" fontId="3" fillId="3" borderId="16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3" fillId="0" borderId="16" xfId="0" applyFont="1" applyBorder="1"/>
    <xf numFmtId="2" fontId="3" fillId="0" borderId="16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1" xfId="0" applyFont="1" applyBorder="1"/>
    <xf numFmtId="2" fontId="1" fillId="0" borderId="1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right"/>
    </xf>
    <xf numFmtId="2" fontId="3" fillId="0" borderId="0" xfId="0" applyNumberFormat="1" applyFont="1" applyAlignment="1">
      <alignment vertical="center" wrapText="1"/>
    </xf>
    <xf numFmtId="0" fontId="12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vertical="center"/>
    </xf>
    <xf numFmtId="0" fontId="8" fillId="0" borderId="0" xfId="0" applyFont="1"/>
    <xf numFmtId="2" fontId="8" fillId="0" borderId="0" xfId="0" applyNumberFormat="1" applyFont="1"/>
    <xf numFmtId="0" fontId="7" fillId="0" borderId="1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2" fontId="15" fillId="0" borderId="16" xfId="0" applyNumberFormat="1" applyFont="1" applyBorder="1" applyAlignment="1">
      <alignment horizontal="center" vertical="center"/>
    </xf>
    <xf numFmtId="0" fontId="15" fillId="0" borderId="0" xfId="0" applyFont="1"/>
    <xf numFmtId="2" fontId="15" fillId="0" borderId="0" xfId="0" applyNumberFormat="1" applyFont="1"/>
    <xf numFmtId="0" fontId="7" fillId="3" borderId="1" xfId="0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 wrapText="1"/>
    </xf>
    <xf numFmtId="2" fontId="1" fillId="0" borderId="0" xfId="0" applyNumberFormat="1" applyFont="1"/>
    <xf numFmtId="0" fontId="17" fillId="0" borderId="0" xfId="0" applyFont="1"/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2" fontId="16" fillId="3" borderId="16" xfId="0" applyNumberFormat="1" applyFont="1" applyFill="1" applyBorder="1" applyAlignment="1">
      <alignment horizontal="center"/>
    </xf>
    <xf numFmtId="0" fontId="16" fillId="0" borderId="0" xfId="0" applyFont="1"/>
    <xf numFmtId="2" fontId="14" fillId="3" borderId="1" xfId="0" applyNumberFormat="1" applyFont="1" applyFill="1" applyBorder="1" applyAlignment="1">
      <alignment horizontal="center" wrapText="1"/>
    </xf>
    <xf numFmtId="2" fontId="15" fillId="3" borderId="1" xfId="0" applyNumberFormat="1" applyFont="1" applyFill="1" applyBorder="1" applyAlignment="1">
      <alignment horizontal="center"/>
    </xf>
    <xf numFmtId="2" fontId="15" fillId="3" borderId="16" xfId="0" applyNumberFormat="1" applyFont="1" applyFill="1" applyBorder="1" applyAlignment="1">
      <alignment horizontal="center" vertical="center"/>
    </xf>
    <xf numFmtId="0" fontId="15" fillId="3" borderId="0" xfId="0" applyFont="1" applyFill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13" fillId="0" borderId="15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3" fillId="3" borderId="15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3" fillId="5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showGridLines="0" tabSelected="1" workbookViewId="0">
      <selection activeCell="A89" sqref="A89:J89"/>
    </sheetView>
  </sheetViews>
  <sheetFormatPr defaultRowHeight="15.75" x14ac:dyDescent="0.25"/>
  <cols>
    <col min="1" max="2" width="9.140625" style="1"/>
    <col min="3" max="3" width="16" style="1" customWidth="1"/>
    <col min="4" max="4" width="37.42578125" style="1" customWidth="1"/>
    <col min="5" max="5" width="12" style="1" customWidth="1"/>
    <col min="6" max="6" width="13.28515625" style="1" customWidth="1"/>
    <col min="7" max="7" width="13.7109375" style="1" customWidth="1"/>
    <col min="8" max="8" width="13.42578125" style="1" customWidth="1"/>
    <col min="9" max="9" width="13.5703125" style="1" customWidth="1"/>
    <col min="10" max="10" width="14.42578125" style="1" customWidth="1"/>
    <col min="11" max="14" width="9.140625" style="1"/>
    <col min="15" max="15" width="9.5703125" style="1" bestFit="1" customWidth="1"/>
    <col min="16" max="16384" width="9.140625" style="1"/>
  </cols>
  <sheetData>
    <row r="1" spans="1:10" x14ac:dyDescent="0.25">
      <c r="H1" s="46"/>
      <c r="I1" s="74" t="s">
        <v>97</v>
      </c>
      <c r="J1" s="74"/>
    </row>
    <row r="2" spans="1:10" x14ac:dyDescent="0.25">
      <c r="H2" s="46"/>
      <c r="I2" s="75" t="s">
        <v>89</v>
      </c>
      <c r="J2" s="75"/>
    </row>
    <row r="3" spans="1:10" x14ac:dyDescent="0.25">
      <c r="H3" s="76" t="s">
        <v>98</v>
      </c>
      <c r="I3" s="76"/>
      <c r="J3" s="76"/>
    </row>
    <row r="4" spans="1:10" x14ac:dyDescent="0.25">
      <c r="H4" s="76"/>
      <c r="I4" s="76"/>
      <c r="J4" s="76"/>
    </row>
    <row r="6" spans="1:10" x14ac:dyDescent="0.25">
      <c r="H6" s="74" t="s">
        <v>90</v>
      </c>
      <c r="I6" s="74"/>
      <c r="J6" s="74"/>
    </row>
    <row r="7" spans="1:10" x14ac:dyDescent="0.25">
      <c r="H7" s="77" t="s">
        <v>92</v>
      </c>
      <c r="I7" s="75"/>
      <c r="J7" s="75"/>
    </row>
    <row r="8" spans="1:10" x14ac:dyDescent="0.25">
      <c r="A8" s="78" t="s">
        <v>91</v>
      </c>
      <c r="B8" s="78"/>
      <c r="C8" s="78"/>
      <c r="H8" s="79"/>
      <c r="I8" s="79"/>
      <c r="J8" s="79"/>
    </row>
    <row r="9" spans="1:10" x14ac:dyDescent="0.25">
      <c r="A9" s="62" t="s">
        <v>93</v>
      </c>
      <c r="B9" s="62"/>
      <c r="C9" s="62"/>
      <c r="H9" s="75" t="s">
        <v>94</v>
      </c>
      <c r="I9" s="75"/>
      <c r="J9" s="75"/>
    </row>
    <row r="10" spans="1:10" x14ac:dyDescent="0.25">
      <c r="A10" s="62" t="s">
        <v>95</v>
      </c>
      <c r="B10" s="62"/>
      <c r="C10" s="62"/>
    </row>
    <row r="11" spans="1:10" x14ac:dyDescent="0.25">
      <c r="A11" s="1" t="s">
        <v>96</v>
      </c>
    </row>
    <row r="13" spans="1:10" x14ac:dyDescent="0.25">
      <c r="H13" s="74" t="s">
        <v>90</v>
      </c>
      <c r="I13" s="74"/>
      <c r="J13" s="74"/>
    </row>
    <row r="16" spans="1:10" x14ac:dyDescent="0.25">
      <c r="H16" s="73" t="s">
        <v>87</v>
      </c>
      <c r="I16" s="73"/>
      <c r="J16" s="21" t="s">
        <v>67</v>
      </c>
    </row>
    <row r="17" spans="1:10" x14ac:dyDescent="0.25">
      <c r="H17" s="73" t="s">
        <v>63</v>
      </c>
      <c r="I17" s="73"/>
      <c r="J17" s="21"/>
    </row>
    <row r="18" spans="1:10" x14ac:dyDescent="0.25">
      <c r="H18" s="73" t="s">
        <v>64</v>
      </c>
      <c r="I18" s="73"/>
      <c r="J18" s="21"/>
    </row>
    <row r="19" spans="1:10" x14ac:dyDescent="0.25">
      <c r="H19" s="73" t="s">
        <v>65</v>
      </c>
      <c r="I19" s="73"/>
      <c r="J19" s="21"/>
    </row>
    <row r="20" spans="1:10" x14ac:dyDescent="0.25">
      <c r="H20" s="80" t="s">
        <v>66</v>
      </c>
      <c r="I20" s="80"/>
      <c r="J20" s="80"/>
    </row>
    <row r="21" spans="1:10" x14ac:dyDescent="0.25">
      <c r="H21" s="5"/>
      <c r="I21" s="5"/>
      <c r="J21" s="5"/>
    </row>
    <row r="22" spans="1:10" x14ac:dyDescent="0.25">
      <c r="H22" s="5"/>
      <c r="I22" s="5"/>
      <c r="J22" s="5"/>
    </row>
    <row r="23" spans="1:10" x14ac:dyDescent="0.25">
      <c r="H23" s="5"/>
      <c r="I23" s="81" t="s">
        <v>86</v>
      </c>
      <c r="J23" s="81"/>
    </row>
    <row r="24" spans="1:10" x14ac:dyDescent="0.25">
      <c r="A24" s="82" t="s">
        <v>68</v>
      </c>
      <c r="B24" s="83"/>
      <c r="C24" s="83"/>
      <c r="D24" s="84" t="s">
        <v>77</v>
      </c>
      <c r="E24" s="84"/>
      <c r="F24" s="84"/>
      <c r="G24" s="84"/>
      <c r="H24" s="85"/>
      <c r="I24" s="29" t="s">
        <v>76</v>
      </c>
      <c r="J24" s="21">
        <v>41005162</v>
      </c>
    </row>
    <row r="25" spans="1:10" x14ac:dyDescent="0.25">
      <c r="A25" s="86" t="s">
        <v>69</v>
      </c>
      <c r="B25" s="87"/>
      <c r="C25" s="87"/>
      <c r="D25" s="87" t="s">
        <v>78</v>
      </c>
      <c r="E25" s="87"/>
      <c r="F25" s="87"/>
      <c r="G25" s="87"/>
      <c r="H25" s="88"/>
      <c r="I25" s="29" t="s">
        <v>80</v>
      </c>
      <c r="J25" s="21">
        <v>150</v>
      </c>
    </row>
    <row r="26" spans="1:10" x14ac:dyDescent="0.25">
      <c r="A26" s="86" t="s">
        <v>70</v>
      </c>
      <c r="B26" s="87"/>
      <c r="C26" s="87"/>
      <c r="D26" s="87" t="s">
        <v>79</v>
      </c>
      <c r="E26" s="87"/>
      <c r="F26" s="87"/>
      <c r="G26" s="87"/>
      <c r="H26" s="88"/>
      <c r="I26" s="29" t="s">
        <v>81</v>
      </c>
      <c r="J26" s="28">
        <v>2611092000</v>
      </c>
    </row>
    <row r="27" spans="1:10" x14ac:dyDescent="0.25">
      <c r="A27" s="86" t="s">
        <v>71</v>
      </c>
      <c r="B27" s="87"/>
      <c r="C27" s="87"/>
      <c r="D27" s="87"/>
      <c r="E27" s="87"/>
      <c r="F27" s="87"/>
      <c r="G27" s="87"/>
      <c r="H27" s="88"/>
      <c r="I27" s="21" t="s">
        <v>82</v>
      </c>
      <c r="J27" s="21"/>
    </row>
    <row r="28" spans="1:10" x14ac:dyDescent="0.25">
      <c r="A28" s="86" t="s">
        <v>72</v>
      </c>
      <c r="B28" s="87"/>
      <c r="C28" s="87"/>
      <c r="D28" s="87" t="s">
        <v>8</v>
      </c>
      <c r="E28" s="87"/>
      <c r="F28" s="87"/>
      <c r="G28" s="87"/>
      <c r="H28" s="87"/>
      <c r="I28" s="87"/>
      <c r="J28" s="88"/>
    </row>
    <row r="29" spans="1:10" x14ac:dyDescent="0.25">
      <c r="A29" s="86" t="s">
        <v>73</v>
      </c>
      <c r="B29" s="87"/>
      <c r="C29" s="87"/>
      <c r="D29" s="87" t="s">
        <v>83</v>
      </c>
      <c r="E29" s="87"/>
      <c r="F29" s="87"/>
      <c r="G29" s="87"/>
      <c r="H29" s="87"/>
      <c r="I29" s="87"/>
      <c r="J29" s="88"/>
    </row>
    <row r="30" spans="1:10" x14ac:dyDescent="0.25">
      <c r="A30" s="86" t="s">
        <v>74</v>
      </c>
      <c r="B30" s="87"/>
      <c r="C30" s="87"/>
      <c r="D30" s="87" t="s">
        <v>84</v>
      </c>
      <c r="E30" s="87"/>
      <c r="F30" s="87"/>
      <c r="G30" s="87"/>
      <c r="H30" s="87"/>
      <c r="I30" s="87"/>
      <c r="J30" s="88"/>
    </row>
    <row r="31" spans="1:10" x14ac:dyDescent="0.25">
      <c r="A31" s="89" t="s">
        <v>75</v>
      </c>
      <c r="B31" s="90"/>
      <c r="C31" s="90"/>
      <c r="D31" s="90" t="s">
        <v>85</v>
      </c>
      <c r="E31" s="90"/>
      <c r="F31" s="90"/>
      <c r="G31" s="90"/>
      <c r="H31" s="90"/>
      <c r="I31" s="90"/>
      <c r="J31" s="91"/>
    </row>
    <row r="34" spans="1:15" x14ac:dyDescent="0.25">
      <c r="A34" s="92" t="s">
        <v>99</v>
      </c>
      <c r="B34" s="92"/>
      <c r="C34" s="92"/>
      <c r="D34" s="92"/>
      <c r="E34" s="92"/>
      <c r="F34" s="92"/>
      <c r="G34" s="92"/>
      <c r="H34" s="92"/>
      <c r="I34" s="92"/>
      <c r="J34" s="92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5" ht="16.5" thickBot="1" x14ac:dyDescent="0.3">
      <c r="I36" s="75" t="s">
        <v>8</v>
      </c>
      <c r="J36" s="75"/>
    </row>
    <row r="37" spans="1:15" s="2" customFormat="1" x14ac:dyDescent="0.25">
      <c r="A37" s="93" t="s">
        <v>0</v>
      </c>
      <c r="B37" s="94"/>
      <c r="C37" s="94"/>
      <c r="D37" s="94"/>
      <c r="E37" s="94" t="s">
        <v>1</v>
      </c>
      <c r="F37" s="94" t="s">
        <v>2</v>
      </c>
      <c r="G37" s="94" t="s">
        <v>7</v>
      </c>
      <c r="H37" s="94"/>
      <c r="I37" s="94"/>
      <c r="J37" s="97"/>
    </row>
    <row r="38" spans="1:15" s="3" customFormat="1" x14ac:dyDescent="0.25">
      <c r="A38" s="95"/>
      <c r="B38" s="96"/>
      <c r="C38" s="96"/>
      <c r="D38" s="96"/>
      <c r="E38" s="96"/>
      <c r="F38" s="96"/>
      <c r="G38" s="4" t="s">
        <v>3</v>
      </c>
      <c r="H38" s="4" t="s">
        <v>4</v>
      </c>
      <c r="I38" s="4" t="s">
        <v>5</v>
      </c>
      <c r="J38" s="30" t="s">
        <v>6</v>
      </c>
    </row>
    <row r="39" spans="1:15" s="6" customFormat="1" ht="11.25" x14ac:dyDescent="0.25">
      <c r="A39" s="100">
        <v>1</v>
      </c>
      <c r="B39" s="101"/>
      <c r="C39" s="101"/>
      <c r="D39" s="101"/>
      <c r="E39" s="7">
        <v>2</v>
      </c>
      <c r="F39" s="7">
        <v>3</v>
      </c>
      <c r="G39" s="7">
        <v>4</v>
      </c>
      <c r="H39" s="7">
        <v>5</v>
      </c>
      <c r="I39" s="7">
        <v>6</v>
      </c>
      <c r="J39" s="31">
        <v>7</v>
      </c>
    </row>
    <row r="40" spans="1:15" s="9" customFormat="1" x14ac:dyDescent="0.25">
      <c r="A40" s="102" t="s">
        <v>9</v>
      </c>
      <c r="B40" s="103"/>
      <c r="C40" s="103"/>
      <c r="D40" s="103"/>
      <c r="E40" s="103"/>
      <c r="F40" s="103"/>
      <c r="G40" s="103"/>
      <c r="H40" s="103"/>
      <c r="I40" s="103"/>
      <c r="J40" s="104"/>
    </row>
    <row r="41" spans="1:15" s="2" customFormat="1" ht="15.75" customHeight="1" x14ac:dyDescent="0.25">
      <c r="A41" s="105" t="s">
        <v>10</v>
      </c>
      <c r="B41" s="106"/>
      <c r="C41" s="106"/>
      <c r="D41" s="106"/>
      <c r="E41" s="106"/>
      <c r="F41" s="106"/>
      <c r="G41" s="106"/>
      <c r="H41" s="106"/>
      <c r="I41" s="106"/>
      <c r="J41" s="107"/>
    </row>
    <row r="42" spans="1:15" s="9" customFormat="1" ht="31.5" customHeight="1" x14ac:dyDescent="0.25">
      <c r="A42" s="108" t="s">
        <v>11</v>
      </c>
      <c r="B42" s="109"/>
      <c r="C42" s="109"/>
      <c r="D42" s="109"/>
      <c r="E42" s="10">
        <v>1100</v>
      </c>
      <c r="F42" s="11">
        <f>F43</f>
        <v>0</v>
      </c>
      <c r="G42" s="11">
        <f t="shared" ref="G42:J42" si="0">G43</f>
        <v>0</v>
      </c>
      <c r="H42" s="11">
        <f t="shared" si="0"/>
        <v>0</v>
      </c>
      <c r="I42" s="11">
        <f t="shared" si="0"/>
        <v>0</v>
      </c>
      <c r="J42" s="32">
        <f t="shared" si="0"/>
        <v>0</v>
      </c>
    </row>
    <row r="43" spans="1:15" s="2" customFormat="1" x14ac:dyDescent="0.25">
      <c r="A43" s="110" t="s">
        <v>12</v>
      </c>
      <c r="B43" s="111"/>
      <c r="C43" s="111"/>
      <c r="D43" s="111"/>
      <c r="E43" s="10">
        <v>1101</v>
      </c>
      <c r="F43" s="12"/>
      <c r="G43" s="12"/>
      <c r="H43" s="12"/>
      <c r="I43" s="12"/>
      <c r="J43" s="33"/>
    </row>
    <row r="44" spans="1:15" s="9" customFormat="1" x14ac:dyDescent="0.25">
      <c r="A44" s="108" t="s">
        <v>13</v>
      </c>
      <c r="B44" s="109"/>
      <c r="C44" s="109"/>
      <c r="D44" s="109"/>
      <c r="E44" s="10">
        <v>1200</v>
      </c>
      <c r="F44" s="11">
        <f>F45</f>
        <v>10000</v>
      </c>
      <c r="G44" s="11">
        <f t="shared" ref="G44:J44" si="1">G45</f>
        <v>2400</v>
      </c>
      <c r="H44" s="11">
        <f t="shared" si="1"/>
        <v>2700</v>
      </c>
      <c r="I44" s="11">
        <f t="shared" si="1"/>
        <v>2500</v>
      </c>
      <c r="J44" s="32">
        <f t="shared" si="1"/>
        <v>2400</v>
      </c>
    </row>
    <row r="45" spans="1:15" s="2" customFormat="1" ht="28.5" customHeight="1" x14ac:dyDescent="0.25">
      <c r="A45" s="110" t="s">
        <v>88</v>
      </c>
      <c r="B45" s="111"/>
      <c r="C45" s="111"/>
      <c r="D45" s="111"/>
      <c r="E45" s="63">
        <v>1201</v>
      </c>
      <c r="F45" s="64">
        <f>G45+H45+I45+J45</f>
        <v>10000</v>
      </c>
      <c r="G45" s="64">
        <v>2400</v>
      </c>
      <c r="H45" s="64">
        <v>2700</v>
      </c>
      <c r="I45" s="64">
        <v>2500</v>
      </c>
      <c r="J45" s="64">
        <v>2400</v>
      </c>
    </row>
    <row r="46" spans="1:15" s="9" customFormat="1" x14ac:dyDescent="0.25">
      <c r="A46" s="112" t="s">
        <v>33</v>
      </c>
      <c r="B46" s="113"/>
      <c r="C46" s="113"/>
      <c r="D46" s="113"/>
      <c r="E46" s="17">
        <v>1300</v>
      </c>
      <c r="F46" s="18">
        <f>F42+F44</f>
        <v>10000</v>
      </c>
      <c r="G46" s="18">
        <f t="shared" ref="G46:J46" si="2">G42+G44</f>
        <v>2400</v>
      </c>
      <c r="H46" s="18">
        <f t="shared" si="2"/>
        <v>2700</v>
      </c>
      <c r="I46" s="18">
        <f t="shared" si="2"/>
        <v>2500</v>
      </c>
      <c r="J46" s="34">
        <f t="shared" si="2"/>
        <v>2400</v>
      </c>
      <c r="O46" s="47"/>
    </row>
    <row r="47" spans="1:15" s="9" customFormat="1" x14ac:dyDescent="0.25">
      <c r="A47" s="114"/>
      <c r="B47" s="115"/>
      <c r="C47" s="115"/>
      <c r="D47" s="115"/>
      <c r="E47" s="115"/>
      <c r="F47" s="115"/>
      <c r="G47" s="115"/>
      <c r="H47" s="115"/>
      <c r="I47" s="115"/>
      <c r="J47" s="116"/>
      <c r="N47" s="47"/>
      <c r="O47" s="47"/>
    </row>
    <row r="48" spans="1:15" x14ac:dyDescent="0.25">
      <c r="A48" s="117" t="s">
        <v>14</v>
      </c>
      <c r="B48" s="118"/>
      <c r="C48" s="118"/>
      <c r="D48" s="118"/>
      <c r="E48" s="118"/>
      <c r="F48" s="118"/>
      <c r="G48" s="118"/>
      <c r="H48" s="118"/>
      <c r="I48" s="118"/>
      <c r="J48" s="119"/>
      <c r="M48" s="61"/>
    </row>
    <row r="49" spans="1:15" x14ac:dyDescent="0.25">
      <c r="A49" s="98" t="s">
        <v>34</v>
      </c>
      <c r="B49" s="99"/>
      <c r="C49" s="99"/>
      <c r="D49" s="99"/>
      <c r="E49" s="13">
        <v>1400</v>
      </c>
      <c r="F49" s="14">
        <f>G49+H49+I49+J49</f>
        <v>0</v>
      </c>
      <c r="G49" s="14">
        <v>0</v>
      </c>
      <c r="H49" s="14">
        <v>0</v>
      </c>
      <c r="I49" s="14">
        <v>0</v>
      </c>
      <c r="J49" s="35">
        <v>0</v>
      </c>
    </row>
    <row r="50" spans="1:15" x14ac:dyDescent="0.25">
      <c r="A50" s="98" t="s">
        <v>35</v>
      </c>
      <c r="B50" s="99"/>
      <c r="C50" s="99"/>
      <c r="D50" s="99"/>
      <c r="E50" s="13">
        <v>1500</v>
      </c>
      <c r="F50" s="14">
        <f>G50+H50+I50+J50</f>
        <v>10000</v>
      </c>
      <c r="G50" s="14">
        <f>SUM(G51:G68)</f>
        <v>2298.5</v>
      </c>
      <c r="H50" s="14">
        <f>SUM(H51:H68)</f>
        <v>2591.5</v>
      </c>
      <c r="I50" s="14">
        <f>SUM(I51:I68)</f>
        <v>2663.5</v>
      </c>
      <c r="J50" s="35">
        <f>SUM(J51:J68)</f>
        <v>2446.5</v>
      </c>
    </row>
    <row r="51" spans="1:15" x14ac:dyDescent="0.25">
      <c r="A51" s="122" t="s">
        <v>17</v>
      </c>
      <c r="B51" s="123"/>
      <c r="C51" s="123"/>
      <c r="D51" s="123"/>
      <c r="E51" s="19">
        <v>1501</v>
      </c>
      <c r="F51" s="14">
        <f>G51+H51+I51+J51</f>
        <v>6640</v>
      </c>
      <c r="G51" s="15">
        <v>1500</v>
      </c>
      <c r="H51" s="15">
        <v>1700</v>
      </c>
      <c r="I51" s="15">
        <v>1800</v>
      </c>
      <c r="J51" s="44">
        <v>1640</v>
      </c>
    </row>
    <row r="52" spans="1:15" x14ac:dyDescent="0.25">
      <c r="A52" s="124" t="s">
        <v>18</v>
      </c>
      <c r="B52" s="125"/>
      <c r="C52" s="125"/>
      <c r="D52" s="125"/>
      <c r="E52" s="19">
        <f>E51+1</f>
        <v>1502</v>
      </c>
      <c r="F52" s="14">
        <f>G52+H52+I52+J52</f>
        <v>1460</v>
      </c>
      <c r="G52" s="15">
        <f>G51*22%</f>
        <v>330</v>
      </c>
      <c r="H52" s="15">
        <f t="shared" ref="H52:I52" si="3">H51*22%</f>
        <v>374</v>
      </c>
      <c r="I52" s="15">
        <f t="shared" si="3"/>
        <v>396</v>
      </c>
      <c r="J52" s="15">
        <v>360</v>
      </c>
      <c r="O52" s="61"/>
    </row>
    <row r="53" spans="1:15" s="51" customFormat="1" x14ac:dyDescent="0.25">
      <c r="A53" s="126" t="s">
        <v>19</v>
      </c>
      <c r="B53" s="127"/>
      <c r="C53" s="127"/>
      <c r="D53" s="127"/>
      <c r="E53" s="48">
        <f t="shared" ref="E53:E68" si="4">E52+1</f>
        <v>1503</v>
      </c>
      <c r="F53" s="60">
        <f t="shared" ref="F53:F69" si="5">G53+H53+I53+J53</f>
        <v>482</v>
      </c>
      <c r="G53" s="49">
        <v>100</v>
      </c>
      <c r="H53" s="49">
        <v>141</v>
      </c>
      <c r="I53" s="49">
        <v>141</v>
      </c>
      <c r="J53" s="50">
        <v>100</v>
      </c>
      <c r="M53" s="52"/>
    </row>
    <row r="54" spans="1:15" s="57" customFormat="1" x14ac:dyDescent="0.25">
      <c r="A54" s="120" t="s">
        <v>20</v>
      </c>
      <c r="B54" s="121"/>
      <c r="C54" s="121"/>
      <c r="D54" s="121"/>
      <c r="E54" s="53">
        <f t="shared" si="4"/>
        <v>1504</v>
      </c>
      <c r="F54" s="54">
        <f t="shared" si="5"/>
        <v>15</v>
      </c>
      <c r="G54" s="55">
        <v>15</v>
      </c>
      <c r="H54" s="55"/>
      <c r="I54" s="55"/>
      <c r="J54" s="56"/>
      <c r="M54" s="58"/>
    </row>
    <row r="55" spans="1:15" s="72" customFormat="1" x14ac:dyDescent="0.25">
      <c r="A55" s="128" t="s">
        <v>21</v>
      </c>
      <c r="B55" s="129"/>
      <c r="C55" s="129"/>
      <c r="D55" s="129"/>
      <c r="E55" s="59">
        <f t="shared" si="4"/>
        <v>1505</v>
      </c>
      <c r="F55" s="69">
        <f t="shared" si="5"/>
        <v>80</v>
      </c>
      <c r="G55" s="70">
        <v>20</v>
      </c>
      <c r="H55" s="70">
        <v>20</v>
      </c>
      <c r="I55" s="70">
        <v>20</v>
      </c>
      <c r="J55" s="71">
        <v>20</v>
      </c>
    </row>
    <row r="56" spans="1:15" s="57" customFormat="1" x14ac:dyDescent="0.25">
      <c r="A56" s="120" t="s">
        <v>15</v>
      </c>
      <c r="B56" s="121"/>
      <c r="C56" s="121"/>
      <c r="D56" s="121"/>
      <c r="E56" s="53">
        <f t="shared" si="4"/>
        <v>1506</v>
      </c>
      <c r="F56" s="54">
        <f t="shared" si="5"/>
        <v>8</v>
      </c>
      <c r="G56" s="55">
        <v>2</v>
      </c>
      <c r="H56" s="55">
        <v>2</v>
      </c>
      <c r="I56" s="55">
        <v>2</v>
      </c>
      <c r="J56" s="56">
        <v>2</v>
      </c>
      <c r="O56" s="58"/>
    </row>
    <row r="57" spans="1:15" s="57" customFormat="1" x14ac:dyDescent="0.25">
      <c r="A57" s="120" t="s">
        <v>22</v>
      </c>
      <c r="B57" s="121"/>
      <c r="C57" s="121"/>
      <c r="D57" s="121"/>
      <c r="E57" s="53">
        <f t="shared" si="4"/>
        <v>1507</v>
      </c>
      <c r="F57" s="54">
        <f t="shared" si="5"/>
        <v>770</v>
      </c>
      <c r="G57" s="55">
        <v>200</v>
      </c>
      <c r="H57" s="55">
        <v>200</v>
      </c>
      <c r="I57" s="55">
        <v>170</v>
      </c>
      <c r="J57" s="56">
        <v>200</v>
      </c>
    </row>
    <row r="58" spans="1:15" s="57" customFormat="1" x14ac:dyDescent="0.25">
      <c r="A58" s="120" t="s">
        <v>23</v>
      </c>
      <c r="B58" s="121"/>
      <c r="C58" s="121"/>
      <c r="D58" s="121"/>
      <c r="E58" s="53">
        <f t="shared" si="4"/>
        <v>1508</v>
      </c>
      <c r="F58" s="54">
        <f t="shared" si="5"/>
        <v>6</v>
      </c>
      <c r="G58" s="55">
        <v>1.5</v>
      </c>
      <c r="H58" s="55">
        <v>1.5</v>
      </c>
      <c r="I58" s="55">
        <v>1.5</v>
      </c>
      <c r="J58" s="56">
        <v>1.5</v>
      </c>
    </row>
    <row r="59" spans="1:15" s="57" customFormat="1" x14ac:dyDescent="0.25">
      <c r="A59" s="120" t="s">
        <v>16</v>
      </c>
      <c r="B59" s="121"/>
      <c r="C59" s="121"/>
      <c r="D59" s="121"/>
      <c r="E59" s="53">
        <f t="shared" si="4"/>
        <v>1509</v>
      </c>
      <c r="F59" s="54">
        <f t="shared" si="5"/>
        <v>420</v>
      </c>
      <c r="G59" s="55">
        <v>105</v>
      </c>
      <c r="H59" s="55">
        <v>105</v>
      </c>
      <c r="I59" s="55">
        <v>105</v>
      </c>
      <c r="J59" s="56">
        <v>105</v>
      </c>
    </row>
    <row r="60" spans="1:15" s="51" customFormat="1" x14ac:dyDescent="0.25">
      <c r="A60" s="126" t="s">
        <v>24</v>
      </c>
      <c r="B60" s="127"/>
      <c r="C60" s="127"/>
      <c r="D60" s="127"/>
      <c r="E60" s="48">
        <f t="shared" si="4"/>
        <v>1510</v>
      </c>
      <c r="F60" s="60">
        <f t="shared" si="5"/>
        <v>0</v>
      </c>
      <c r="G60" s="49"/>
      <c r="H60" s="49"/>
      <c r="I60" s="49"/>
      <c r="J60" s="50"/>
    </row>
    <row r="61" spans="1:15" s="57" customFormat="1" x14ac:dyDescent="0.25">
      <c r="A61" s="120" t="s">
        <v>25</v>
      </c>
      <c r="B61" s="121"/>
      <c r="C61" s="121"/>
      <c r="D61" s="121"/>
      <c r="E61" s="53">
        <f t="shared" si="4"/>
        <v>1511</v>
      </c>
      <c r="F61" s="54">
        <f t="shared" si="5"/>
        <v>10</v>
      </c>
      <c r="G61" s="55"/>
      <c r="H61" s="55"/>
      <c r="I61" s="55">
        <v>10</v>
      </c>
      <c r="J61" s="56"/>
    </row>
    <row r="62" spans="1:15" s="57" customFormat="1" x14ac:dyDescent="0.25">
      <c r="A62" s="120" t="s">
        <v>26</v>
      </c>
      <c r="B62" s="121"/>
      <c r="C62" s="121"/>
      <c r="D62" s="121"/>
      <c r="E62" s="53">
        <f t="shared" si="4"/>
        <v>1512</v>
      </c>
      <c r="F62" s="54">
        <f t="shared" si="5"/>
        <v>25</v>
      </c>
      <c r="G62" s="55"/>
      <c r="H62" s="55">
        <v>25</v>
      </c>
      <c r="I62" s="55"/>
      <c r="J62" s="56"/>
    </row>
    <row r="63" spans="1:15" s="57" customFormat="1" x14ac:dyDescent="0.25">
      <c r="A63" s="120" t="s">
        <v>27</v>
      </c>
      <c r="B63" s="121"/>
      <c r="C63" s="121"/>
      <c r="D63" s="121"/>
      <c r="E63" s="53">
        <f t="shared" si="4"/>
        <v>1513</v>
      </c>
      <c r="F63" s="54">
        <f t="shared" si="5"/>
        <v>16</v>
      </c>
      <c r="G63" s="55">
        <v>4</v>
      </c>
      <c r="H63" s="55">
        <v>4</v>
      </c>
      <c r="I63" s="55">
        <v>4</v>
      </c>
      <c r="J63" s="56">
        <v>4</v>
      </c>
    </row>
    <row r="64" spans="1:15" s="57" customFormat="1" x14ac:dyDescent="0.25">
      <c r="A64" s="120" t="s">
        <v>28</v>
      </c>
      <c r="B64" s="121"/>
      <c r="C64" s="121"/>
      <c r="D64" s="121"/>
      <c r="E64" s="53">
        <f t="shared" si="4"/>
        <v>1514</v>
      </c>
      <c r="F64" s="54">
        <f t="shared" si="5"/>
        <v>4</v>
      </c>
      <c r="G64" s="55">
        <v>1</v>
      </c>
      <c r="H64" s="55">
        <v>1</v>
      </c>
      <c r="I64" s="55">
        <v>1</v>
      </c>
      <c r="J64" s="56">
        <v>1</v>
      </c>
    </row>
    <row r="65" spans="1:10" s="57" customFormat="1" x14ac:dyDescent="0.25">
      <c r="A65" s="120" t="s">
        <v>29</v>
      </c>
      <c r="B65" s="121"/>
      <c r="C65" s="121"/>
      <c r="D65" s="121"/>
      <c r="E65" s="53">
        <f t="shared" si="4"/>
        <v>1515</v>
      </c>
      <c r="F65" s="54">
        <f t="shared" si="5"/>
        <v>5</v>
      </c>
      <c r="G65" s="55"/>
      <c r="H65" s="55">
        <v>5</v>
      </c>
      <c r="I65" s="55"/>
      <c r="J65" s="56"/>
    </row>
    <row r="66" spans="1:10" s="57" customFormat="1" x14ac:dyDescent="0.25">
      <c r="A66" s="120" t="s">
        <v>30</v>
      </c>
      <c r="B66" s="121"/>
      <c r="C66" s="121"/>
      <c r="D66" s="121"/>
      <c r="E66" s="53">
        <f t="shared" si="4"/>
        <v>1516</v>
      </c>
      <c r="F66" s="54">
        <f t="shared" si="5"/>
        <v>28</v>
      </c>
      <c r="G66" s="55">
        <v>7</v>
      </c>
      <c r="H66" s="55">
        <v>7</v>
      </c>
      <c r="I66" s="55">
        <v>7</v>
      </c>
      <c r="J66" s="56">
        <v>7</v>
      </c>
    </row>
    <row r="67" spans="1:10" s="57" customFormat="1" x14ac:dyDescent="0.25">
      <c r="A67" s="120" t="s">
        <v>31</v>
      </c>
      <c r="B67" s="121"/>
      <c r="C67" s="121"/>
      <c r="D67" s="121"/>
      <c r="E67" s="53">
        <f t="shared" si="4"/>
        <v>1517</v>
      </c>
      <c r="F67" s="54">
        <f t="shared" si="5"/>
        <v>7</v>
      </c>
      <c r="G67" s="55">
        <v>7</v>
      </c>
      <c r="H67" s="55"/>
      <c r="I67" s="55"/>
      <c r="J67" s="56"/>
    </row>
    <row r="68" spans="1:10" s="57" customFormat="1" ht="16.5" customHeight="1" x14ac:dyDescent="0.25">
      <c r="A68" s="120" t="s">
        <v>32</v>
      </c>
      <c r="B68" s="121"/>
      <c r="C68" s="121"/>
      <c r="D68" s="121"/>
      <c r="E68" s="53">
        <f t="shared" si="4"/>
        <v>1518</v>
      </c>
      <c r="F68" s="54">
        <f t="shared" si="5"/>
        <v>24</v>
      </c>
      <c r="G68" s="55">
        <v>6</v>
      </c>
      <c r="H68" s="55">
        <v>6</v>
      </c>
      <c r="I68" s="55">
        <v>6</v>
      </c>
      <c r="J68" s="56">
        <v>6</v>
      </c>
    </row>
    <row r="69" spans="1:10" s="68" customFormat="1" x14ac:dyDescent="0.25">
      <c r="A69" s="132" t="s">
        <v>36</v>
      </c>
      <c r="B69" s="133"/>
      <c r="C69" s="133"/>
      <c r="D69" s="133"/>
      <c r="E69" s="65">
        <v>1600</v>
      </c>
      <c r="F69" s="60">
        <f t="shared" si="5"/>
        <v>10000</v>
      </c>
      <c r="G69" s="66">
        <f>G49+G50</f>
        <v>2298.5</v>
      </c>
      <c r="H69" s="66">
        <f>H49+H50</f>
        <v>2591.5</v>
      </c>
      <c r="I69" s="66">
        <f>I49+I50</f>
        <v>2663.5</v>
      </c>
      <c r="J69" s="67">
        <f>J49+J50</f>
        <v>2446.5</v>
      </c>
    </row>
    <row r="70" spans="1:10" s="8" customFormat="1" x14ac:dyDescent="0.25">
      <c r="A70" s="134" t="s">
        <v>42</v>
      </c>
      <c r="B70" s="135"/>
      <c r="C70" s="135"/>
      <c r="D70" s="135"/>
      <c r="E70" s="135"/>
      <c r="F70" s="135"/>
      <c r="G70" s="135"/>
      <c r="H70" s="135"/>
      <c r="I70" s="135"/>
      <c r="J70" s="136"/>
    </row>
    <row r="71" spans="1:10" s="26" customFormat="1" ht="33.75" customHeight="1" x14ac:dyDescent="0.25">
      <c r="A71" s="137" t="s">
        <v>47</v>
      </c>
      <c r="B71" s="138"/>
      <c r="C71" s="138"/>
      <c r="D71" s="138"/>
      <c r="E71" s="24">
        <v>1700</v>
      </c>
      <c r="F71" s="25">
        <f>F72+F73+F74</f>
        <v>0</v>
      </c>
      <c r="G71" s="25">
        <f t="shared" ref="G71:J71" si="6">G72+G73+G74</f>
        <v>0</v>
      </c>
      <c r="H71" s="25">
        <f t="shared" si="6"/>
        <v>0</v>
      </c>
      <c r="I71" s="25">
        <f t="shared" si="6"/>
        <v>0</v>
      </c>
      <c r="J71" s="37">
        <f t="shared" si="6"/>
        <v>0</v>
      </c>
    </row>
    <row r="72" spans="1:10" s="26" customFormat="1" x14ac:dyDescent="0.25">
      <c r="A72" s="139" t="s">
        <v>43</v>
      </c>
      <c r="B72" s="140"/>
      <c r="C72" s="140"/>
      <c r="D72" s="140"/>
      <c r="E72" s="24">
        <v>1701</v>
      </c>
      <c r="F72" s="27"/>
      <c r="G72" s="27"/>
      <c r="H72" s="27"/>
      <c r="I72" s="27"/>
      <c r="J72" s="38"/>
    </row>
    <row r="73" spans="1:10" s="26" customFormat="1" ht="30" customHeight="1" x14ac:dyDescent="0.25">
      <c r="A73" s="130" t="s">
        <v>44</v>
      </c>
      <c r="B73" s="131"/>
      <c r="C73" s="131"/>
      <c r="D73" s="131"/>
      <c r="E73" s="24">
        <v>1702</v>
      </c>
      <c r="F73" s="27"/>
      <c r="G73" s="27"/>
      <c r="H73" s="27"/>
      <c r="I73" s="27"/>
      <c r="J73" s="38"/>
    </row>
    <row r="74" spans="1:10" s="26" customFormat="1" ht="31.5" customHeight="1" x14ac:dyDescent="0.25">
      <c r="A74" s="130" t="s">
        <v>45</v>
      </c>
      <c r="B74" s="131"/>
      <c r="C74" s="131"/>
      <c r="D74" s="131"/>
      <c r="E74" s="24">
        <v>1703</v>
      </c>
      <c r="F74" s="27"/>
      <c r="G74" s="27"/>
      <c r="H74" s="27"/>
      <c r="I74" s="27"/>
      <c r="J74" s="38"/>
    </row>
    <row r="75" spans="1:10" s="26" customFormat="1" ht="32.25" customHeight="1" x14ac:dyDescent="0.25">
      <c r="A75" s="137" t="s">
        <v>46</v>
      </c>
      <c r="B75" s="138"/>
      <c r="C75" s="138"/>
      <c r="D75" s="138"/>
      <c r="E75" s="24">
        <v>1800</v>
      </c>
      <c r="F75" s="25">
        <f>F76</f>
        <v>1195.2</v>
      </c>
      <c r="G75" s="25">
        <f>G76</f>
        <v>270</v>
      </c>
      <c r="H75" s="25">
        <f t="shared" ref="H75:J75" si="7">H76</f>
        <v>306</v>
      </c>
      <c r="I75" s="25">
        <f t="shared" si="7"/>
        <v>324</v>
      </c>
      <c r="J75" s="37">
        <f t="shared" si="7"/>
        <v>295.2</v>
      </c>
    </row>
    <row r="76" spans="1:10" s="26" customFormat="1" x14ac:dyDescent="0.25">
      <c r="A76" s="139" t="s">
        <v>48</v>
      </c>
      <c r="B76" s="140"/>
      <c r="C76" s="140"/>
      <c r="D76" s="140"/>
      <c r="E76" s="24">
        <v>1801</v>
      </c>
      <c r="F76" s="27">
        <f>G76+H76+I76+J76</f>
        <v>1195.2</v>
      </c>
      <c r="G76" s="27">
        <f>G51*18%</f>
        <v>270</v>
      </c>
      <c r="H76" s="27">
        <f t="shared" ref="H76:J76" si="8">H51*18%</f>
        <v>306</v>
      </c>
      <c r="I76" s="27">
        <f t="shared" si="8"/>
        <v>324</v>
      </c>
      <c r="J76" s="27">
        <f t="shared" si="8"/>
        <v>295.2</v>
      </c>
    </row>
    <row r="77" spans="1:10" s="26" customFormat="1" ht="31.5" customHeight="1" x14ac:dyDescent="0.25">
      <c r="A77" s="137" t="s">
        <v>49</v>
      </c>
      <c r="B77" s="138"/>
      <c r="C77" s="138"/>
      <c r="D77" s="138"/>
      <c r="E77" s="24">
        <v>1900</v>
      </c>
      <c r="F77" s="25">
        <f>F78</f>
        <v>1460</v>
      </c>
      <c r="G77" s="25">
        <f t="shared" ref="G77:J77" si="9">G78</f>
        <v>330</v>
      </c>
      <c r="H77" s="25">
        <f t="shared" si="9"/>
        <v>374</v>
      </c>
      <c r="I77" s="25">
        <f t="shared" si="9"/>
        <v>396</v>
      </c>
      <c r="J77" s="37">
        <f t="shared" si="9"/>
        <v>360</v>
      </c>
    </row>
    <row r="78" spans="1:10" s="26" customFormat="1" ht="17.25" customHeight="1" x14ac:dyDescent="0.25">
      <c r="A78" s="130" t="s">
        <v>50</v>
      </c>
      <c r="B78" s="131"/>
      <c r="C78" s="131"/>
      <c r="D78" s="131"/>
      <c r="E78" s="24">
        <v>1901</v>
      </c>
      <c r="F78" s="27">
        <f>G78+H78+I78+J78</f>
        <v>1460</v>
      </c>
      <c r="G78" s="27">
        <f>G52</f>
        <v>330</v>
      </c>
      <c r="H78" s="27">
        <f t="shared" ref="H78:J78" si="10">H52</f>
        <v>374</v>
      </c>
      <c r="I78" s="27">
        <f t="shared" si="10"/>
        <v>396</v>
      </c>
      <c r="J78" s="27">
        <f t="shared" si="10"/>
        <v>360</v>
      </c>
    </row>
    <row r="79" spans="1:10" s="26" customFormat="1" ht="15" customHeight="1" x14ac:dyDescent="0.25">
      <c r="A79" s="137" t="s">
        <v>51</v>
      </c>
      <c r="B79" s="138"/>
      <c r="C79" s="138"/>
      <c r="D79" s="141"/>
      <c r="E79" s="24">
        <v>2000</v>
      </c>
      <c r="F79" s="25">
        <f>F71+F75+F77</f>
        <v>2655.2</v>
      </c>
      <c r="G79" s="25">
        <f t="shared" ref="G79:J79" si="11">G71+G75+G77</f>
        <v>600</v>
      </c>
      <c r="H79" s="25">
        <f t="shared" si="11"/>
        <v>680</v>
      </c>
      <c r="I79" s="25">
        <f t="shared" si="11"/>
        <v>720</v>
      </c>
      <c r="J79" s="37">
        <f t="shared" si="11"/>
        <v>655.20000000000005</v>
      </c>
    </row>
    <row r="80" spans="1:10" x14ac:dyDescent="0.25">
      <c r="A80" s="142" t="s">
        <v>52</v>
      </c>
      <c r="B80" s="143"/>
      <c r="C80" s="143"/>
      <c r="D80" s="143"/>
      <c r="E80" s="143"/>
      <c r="F80" s="143"/>
      <c r="G80" s="143"/>
      <c r="H80" s="143"/>
      <c r="I80" s="143"/>
      <c r="J80" s="144"/>
    </row>
    <row r="81" spans="1:10" x14ac:dyDescent="0.25">
      <c r="A81" s="145" t="s">
        <v>41</v>
      </c>
      <c r="B81" s="146"/>
      <c r="C81" s="146"/>
      <c r="D81" s="146"/>
      <c r="E81" s="19">
        <v>2100</v>
      </c>
      <c r="F81" s="22">
        <f>F82+F83+F84+F85</f>
        <v>0</v>
      </c>
      <c r="G81" s="20"/>
      <c r="H81" s="20"/>
      <c r="I81" s="20"/>
      <c r="J81" s="39"/>
    </row>
    <row r="82" spans="1:10" x14ac:dyDescent="0.25">
      <c r="A82" s="124" t="s">
        <v>37</v>
      </c>
      <c r="B82" s="125"/>
      <c r="C82" s="125"/>
      <c r="D82" s="125"/>
      <c r="E82" s="19">
        <v>2101</v>
      </c>
      <c r="F82" s="16"/>
      <c r="G82" s="16"/>
      <c r="H82" s="16"/>
      <c r="I82" s="16"/>
      <c r="J82" s="36"/>
    </row>
    <row r="83" spans="1:10" x14ac:dyDescent="0.25">
      <c r="A83" s="124" t="s">
        <v>38</v>
      </c>
      <c r="B83" s="125"/>
      <c r="C83" s="125"/>
      <c r="D83" s="125"/>
      <c r="E83" s="19">
        <v>2102</v>
      </c>
      <c r="F83" s="16"/>
      <c r="G83" s="16"/>
      <c r="H83" s="16"/>
      <c r="I83" s="16"/>
      <c r="J83" s="36"/>
    </row>
    <row r="84" spans="1:10" ht="32.25" customHeight="1" x14ac:dyDescent="0.25">
      <c r="A84" s="122" t="s">
        <v>39</v>
      </c>
      <c r="B84" s="123"/>
      <c r="C84" s="123"/>
      <c r="D84" s="123"/>
      <c r="E84" s="19">
        <v>2103</v>
      </c>
      <c r="F84" s="15"/>
      <c r="G84" s="16"/>
      <c r="H84" s="16"/>
      <c r="I84" s="16"/>
      <c r="J84" s="36"/>
    </row>
    <row r="85" spans="1:10" x14ac:dyDescent="0.25">
      <c r="A85" s="147" t="s">
        <v>40</v>
      </c>
      <c r="B85" s="148"/>
      <c r="C85" s="148"/>
      <c r="D85" s="149"/>
      <c r="E85" s="19">
        <v>2104</v>
      </c>
      <c r="F85" s="16"/>
      <c r="G85" s="16"/>
      <c r="H85" s="16"/>
      <c r="I85" s="16"/>
      <c r="J85" s="36"/>
    </row>
    <row r="86" spans="1:10" x14ac:dyDescent="0.25">
      <c r="A86" s="134" t="s">
        <v>53</v>
      </c>
      <c r="B86" s="135"/>
      <c r="C86" s="135"/>
      <c r="D86" s="135"/>
      <c r="E86" s="135"/>
      <c r="F86" s="135"/>
      <c r="G86" s="135"/>
      <c r="H86" s="135"/>
      <c r="I86" s="135"/>
      <c r="J86" s="136"/>
    </row>
    <row r="87" spans="1:10" s="23" customFormat="1" x14ac:dyDescent="0.25">
      <c r="A87" s="151" t="s">
        <v>54</v>
      </c>
      <c r="B87" s="73"/>
      <c r="C87" s="73"/>
      <c r="D87" s="73"/>
      <c r="E87" s="19">
        <v>2200</v>
      </c>
      <c r="F87" s="22"/>
      <c r="G87" s="22"/>
      <c r="H87" s="22"/>
      <c r="I87" s="22"/>
      <c r="J87" s="40"/>
    </row>
    <row r="88" spans="1:10" s="23" customFormat="1" x14ac:dyDescent="0.25">
      <c r="A88" s="151" t="s">
        <v>55</v>
      </c>
      <c r="B88" s="73"/>
      <c r="C88" s="73"/>
      <c r="D88" s="73"/>
      <c r="E88" s="19">
        <v>2300</v>
      </c>
      <c r="F88" s="22"/>
      <c r="G88" s="22"/>
      <c r="H88" s="22"/>
      <c r="I88" s="22"/>
      <c r="J88" s="40"/>
    </row>
    <row r="89" spans="1:10" x14ac:dyDescent="0.25">
      <c r="A89" s="152" t="s">
        <v>56</v>
      </c>
      <c r="B89" s="153"/>
      <c r="C89" s="153"/>
      <c r="D89" s="153"/>
      <c r="E89" s="153"/>
      <c r="F89" s="153"/>
      <c r="G89" s="153"/>
      <c r="H89" s="153"/>
      <c r="I89" s="153"/>
      <c r="J89" s="154"/>
    </row>
    <row r="90" spans="1:10" ht="16.5" thickBot="1" x14ac:dyDescent="0.3">
      <c r="A90" s="155" t="s">
        <v>57</v>
      </c>
      <c r="B90" s="156"/>
      <c r="C90" s="156"/>
      <c r="D90" s="156"/>
      <c r="E90" s="41">
        <v>2500</v>
      </c>
      <c r="F90" s="45">
        <v>22</v>
      </c>
      <c r="G90" s="42"/>
      <c r="H90" s="42"/>
      <c r="I90" s="42"/>
      <c r="J90" s="43"/>
    </row>
    <row r="94" spans="1:10" x14ac:dyDescent="0.25">
      <c r="A94" s="87" t="s">
        <v>60</v>
      </c>
      <c r="B94" s="87"/>
      <c r="C94" s="87"/>
      <c r="D94" s="150" t="s">
        <v>62</v>
      </c>
      <c r="E94" s="150"/>
      <c r="F94" s="150"/>
      <c r="H94" s="87" t="s">
        <v>58</v>
      </c>
      <c r="I94" s="87"/>
      <c r="J94" s="87"/>
    </row>
    <row r="96" spans="1:10" x14ac:dyDescent="0.25">
      <c r="A96" s="87" t="s">
        <v>61</v>
      </c>
      <c r="B96" s="87"/>
      <c r="C96" s="87"/>
      <c r="D96" s="150" t="s">
        <v>62</v>
      </c>
      <c r="E96" s="150"/>
      <c r="F96" s="150"/>
      <c r="H96" s="87" t="s">
        <v>59</v>
      </c>
      <c r="I96" s="87"/>
      <c r="J96" s="87"/>
    </row>
  </sheetData>
  <mergeCells count="96">
    <mergeCell ref="A96:C96"/>
    <mergeCell ref="D96:F96"/>
    <mergeCell ref="H96:J96"/>
    <mergeCell ref="A87:D87"/>
    <mergeCell ref="A88:D88"/>
    <mergeCell ref="A89:J89"/>
    <mergeCell ref="A90:D90"/>
    <mergeCell ref="A94:C94"/>
    <mergeCell ref="D94:F94"/>
    <mergeCell ref="H94:J94"/>
    <mergeCell ref="A86:J86"/>
    <mergeCell ref="A75:D75"/>
    <mergeCell ref="A76:D76"/>
    <mergeCell ref="A77:D77"/>
    <mergeCell ref="A78:D78"/>
    <mergeCell ref="A79:D79"/>
    <mergeCell ref="A80:J80"/>
    <mergeCell ref="A81:D81"/>
    <mergeCell ref="A82:D82"/>
    <mergeCell ref="A83:D83"/>
    <mergeCell ref="A84:D84"/>
    <mergeCell ref="A85:D85"/>
    <mergeCell ref="A74:D74"/>
    <mergeCell ref="A63:D63"/>
    <mergeCell ref="A64:D64"/>
    <mergeCell ref="A65:D65"/>
    <mergeCell ref="A66:D66"/>
    <mergeCell ref="A67:D67"/>
    <mergeCell ref="A68:D68"/>
    <mergeCell ref="A69:D69"/>
    <mergeCell ref="A70:J70"/>
    <mergeCell ref="A71:D71"/>
    <mergeCell ref="A72:D72"/>
    <mergeCell ref="A73:D73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50:D50"/>
    <mergeCell ref="A39:D39"/>
    <mergeCell ref="A40:J40"/>
    <mergeCell ref="A41:J41"/>
    <mergeCell ref="A42:D42"/>
    <mergeCell ref="A43:D43"/>
    <mergeCell ref="A44:D44"/>
    <mergeCell ref="A45:D45"/>
    <mergeCell ref="A46:D46"/>
    <mergeCell ref="A47:J47"/>
    <mergeCell ref="A48:J48"/>
    <mergeCell ref="A49:D49"/>
    <mergeCell ref="A31:C31"/>
    <mergeCell ref="D31:J31"/>
    <mergeCell ref="A34:J34"/>
    <mergeCell ref="I36:J36"/>
    <mergeCell ref="A37:D38"/>
    <mergeCell ref="E37:E38"/>
    <mergeCell ref="F37:F38"/>
    <mergeCell ref="G37:J37"/>
    <mergeCell ref="A28:C28"/>
    <mergeCell ref="D28:J28"/>
    <mergeCell ref="A29:C29"/>
    <mergeCell ref="D29:J29"/>
    <mergeCell ref="A30:C30"/>
    <mergeCell ref="D30:J30"/>
    <mergeCell ref="A25:C25"/>
    <mergeCell ref="D25:H25"/>
    <mergeCell ref="A26:C26"/>
    <mergeCell ref="D26:H26"/>
    <mergeCell ref="A27:C27"/>
    <mergeCell ref="D27:H27"/>
    <mergeCell ref="H18:I18"/>
    <mergeCell ref="H19:I19"/>
    <mergeCell ref="H20:J20"/>
    <mergeCell ref="I23:J23"/>
    <mergeCell ref="A24:C24"/>
    <mergeCell ref="D24:H24"/>
    <mergeCell ref="A8:C8"/>
    <mergeCell ref="H8:J8"/>
    <mergeCell ref="H9:J9"/>
    <mergeCell ref="H13:J13"/>
    <mergeCell ref="H16:I16"/>
    <mergeCell ref="H17:I17"/>
    <mergeCell ref="I1:J1"/>
    <mergeCell ref="I2:J2"/>
    <mergeCell ref="H3:J3"/>
    <mergeCell ref="H4:J4"/>
    <mergeCell ref="H6:J6"/>
    <mergeCell ref="H7:J7"/>
  </mergeCells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Христина</cp:lastModifiedBy>
  <cp:lastPrinted>2026-02-05T09:01:14Z</cp:lastPrinted>
  <dcterms:created xsi:type="dcterms:W3CDTF">2015-06-05T18:17:20Z</dcterms:created>
  <dcterms:modified xsi:type="dcterms:W3CDTF">2026-02-05T09:01:16Z</dcterms:modified>
</cp:coreProperties>
</file>